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1328" windowHeight="6996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<sst xmlns="http://schemas.openxmlformats.org/spreadsheetml/2006/main" count="18" uniqueCount="18">
  <si>
    <t>x</t>
  </si>
  <si>
    <t>Diffraction through a sharp-edged slit: Feynman-Hibbs figure 3-6</t>
  </si>
  <si>
    <t>This spreadsheet calculates and plots the probability density for diffraction through a sharp-edged slit,</t>
  </si>
  <si>
    <t>Dan Styer, Oberlin College Physics, 15 November 2005</t>
  </si>
  <si>
    <r>
      <t xml:space="preserve">as discussed in R.P. Feynman and A.R. Hibbs, </t>
    </r>
    <r>
      <rPr>
        <i/>
        <sz val="10"/>
        <rFont val="Arial"/>
        <family val="2"/>
      </rPr>
      <t>Quantum Mechanics and Path Integrals</t>
    </r>
    <r>
      <rPr>
        <sz val="10"/>
        <rFont val="Arial"/>
        <family val="0"/>
      </rPr>
      <t>, section 3-3.</t>
    </r>
  </si>
  <si>
    <t>(We use the notation of the 2005 emended edition.)</t>
  </si>
  <si>
    <r>
      <t>You may vary b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and the ratio b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/</t>
    </r>
    <r>
      <rPr>
        <sz val="10"/>
        <rFont val="Symbol"/>
        <family val="1"/>
      </rPr>
      <t>D</t>
    </r>
    <r>
      <rPr>
        <sz val="10"/>
        <rFont val="Arial"/>
        <family val="0"/>
      </rPr>
      <t>x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.</t>
    </r>
  </si>
  <si>
    <t>http://digilander.libero.it/foxes/index.htm</t>
  </si>
  <si>
    <t>My thanks to the Foxes team for their open source XNUMBERS package for calculating Fresnel integrals.</t>
  </si>
  <si>
    <t>Feynman would have loved it!</t>
  </si>
  <si>
    <r>
      <t>b</t>
    </r>
    <r>
      <rPr>
        <vertAlign val="subscript"/>
        <sz val="10"/>
        <rFont val="Arial"/>
        <family val="2"/>
      </rPr>
      <t xml:space="preserve">1 </t>
    </r>
    <r>
      <rPr>
        <sz val="10"/>
        <rFont val="Arial"/>
        <family val="2"/>
      </rPr>
      <t>is</t>
    </r>
  </si>
  <si>
    <r>
      <t>ratio b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/</t>
    </r>
    <r>
      <rPr>
        <sz val="10"/>
        <rFont val="Symbol"/>
        <family val="1"/>
      </rPr>
      <t>D</t>
    </r>
    <r>
      <rPr>
        <sz val="10"/>
        <rFont val="Arial"/>
        <family val="0"/>
      </rPr>
      <t>x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is</t>
    </r>
  </si>
  <si>
    <r>
      <t xml:space="preserve">so </t>
    </r>
    <r>
      <rPr>
        <sz val="10"/>
        <rFont val="Symbol"/>
        <family val="1"/>
      </rPr>
      <t>D</t>
    </r>
    <r>
      <rPr>
        <sz val="10"/>
        <rFont val="Arial"/>
        <family val="0"/>
      </rPr>
      <t>x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is</t>
    </r>
  </si>
  <si>
    <r>
      <t>u</t>
    </r>
    <r>
      <rPr>
        <vertAlign val="subscript"/>
        <sz val="10"/>
        <rFont val="Arial"/>
        <family val="2"/>
      </rPr>
      <t>+</t>
    </r>
  </si>
  <si>
    <r>
      <t>u</t>
    </r>
    <r>
      <rPr>
        <vertAlign val="subscript"/>
        <sz val="10"/>
        <rFont val="Arial"/>
        <family val="2"/>
      </rPr>
      <t>-</t>
    </r>
  </si>
  <si>
    <r>
      <t>P</t>
    </r>
    <r>
      <rPr>
        <vertAlign val="subscript"/>
        <sz val="10"/>
        <rFont val="Arial"/>
        <family val="2"/>
      </rPr>
      <t>unnormalized</t>
    </r>
  </si>
  <si>
    <r>
      <t>P</t>
    </r>
    <r>
      <rPr>
        <vertAlign val="subscript"/>
        <sz val="10"/>
        <rFont val="Arial"/>
        <family val="2"/>
      </rPr>
      <t>normalized</t>
    </r>
  </si>
  <si>
    <t>norm test is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</si>
</sst>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vertAlign val="subscript"/>
      <sz val="10"/>
      <name val="Arial"/>
      <family val="2"/>
    </font>
    <font>
      <sz val="10"/>
      <name val="Symbol"/>
      <family val="1"/>
    </font>
    <font>
      <b/>
      <sz val="12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7" fillId="0" borderId="0" xfId="19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Normalized probability density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Sheet1!$A$16:$A$56</c:f>
              <c:numCache/>
            </c:numRef>
          </c:xVal>
          <c:yVal>
            <c:numRef>
              <c:f>Sheet1!$D$16:$D$56</c:f>
              <c:numCache/>
            </c:numRef>
          </c:yVal>
          <c:smooth val="1"/>
        </c:ser>
        <c:axId val="29532826"/>
        <c:axId val="64468843"/>
      </c:scatterChart>
      <c:valAx>
        <c:axId val="295328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468843"/>
        <c:crosses val="autoZero"/>
        <c:crossBetween val="midCat"/>
        <c:dispUnits/>
      </c:valAx>
      <c:valAx>
        <c:axId val="644688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53282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Unnormalized probability density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Sheet1!$A$16:$A$56</c:f>
              <c:numCache/>
            </c:numRef>
          </c:xVal>
          <c:yVal>
            <c:numRef>
              <c:f>Sheet1!$E$16:$E$56</c:f>
              <c:numCache>
                <c:ptCount val="41"/>
                <c:pt idx="0">
                  <c:v>1.260799316096756</c:v>
                </c:pt>
                <c:pt idx="1">
                  <c:v>1.142474718511462</c:v>
                </c:pt>
                <c:pt idx="2">
                  <c:v>0.934805065309167</c:v>
                </c:pt>
                <c:pt idx="3">
                  <c:v>0.826208600283045</c:v>
                </c:pt>
                <c:pt idx="4">
                  <c:v>0.9157593456063139</c:v>
                </c:pt>
                <c:pt idx="5">
                  <c:v>1.2712158844601735</c:v>
                </c:pt>
                <c:pt idx="6">
                  <c:v>1.6078947066424654</c:v>
                </c:pt>
                <c:pt idx="7">
                  <c:v>1.508202744328282</c:v>
                </c:pt>
                <c:pt idx="8">
                  <c:v>1.2070225016504865</c:v>
                </c:pt>
                <c:pt idx="9">
                  <c:v>1.1584165056853861</c:v>
                </c:pt>
                <c:pt idx="10">
                  <c:v>1.1217656692343203</c:v>
                </c:pt>
                <c:pt idx="11">
                  <c:v>0.798204822654775</c:v>
                </c:pt>
                <c:pt idx="12">
                  <c:v>0.5310884604098737</c:v>
                </c:pt>
                <c:pt idx="13">
                  <c:v>0.5054020161503556</c:v>
                </c:pt>
                <c:pt idx="14">
                  <c:v>0.4095896139301277</c:v>
                </c:pt>
                <c:pt idx="15">
                  <c:v>0.22450109353827738</c:v>
                </c:pt>
                <c:pt idx="16">
                  <c:v>0.18530477650601337</c:v>
                </c:pt>
                <c:pt idx="17">
                  <c:v>0.18990349534224144</c:v>
                </c:pt>
                <c:pt idx="18">
                  <c:v>0.1056091657960611</c:v>
                </c:pt>
                <c:pt idx="19">
                  <c:v>0.06695426859656783</c:v>
                </c:pt>
                <c:pt idx="20">
                  <c:v>0.08942373723135041</c:v>
                </c:pt>
                <c:pt idx="21">
                  <c:v>0.058333849643165986</c:v>
                </c:pt>
                <c:pt idx="22">
                  <c:v>0.02689514618202988</c:v>
                </c:pt>
                <c:pt idx="23">
                  <c:v>0.045000473062342346</c:v>
                </c:pt>
                <c:pt idx="24">
                  <c:v>0.03706664347687071</c:v>
                </c:pt>
                <c:pt idx="25">
                  <c:v>0.012998291814853841</c:v>
                </c:pt>
                <c:pt idx="26">
                  <c:v>0.024144382209626242</c:v>
                </c:pt>
                <c:pt idx="27">
                  <c:v>0.025944940216711006</c:v>
                </c:pt>
                <c:pt idx="28">
                  <c:v>0.007946492532536388</c:v>
                </c:pt>
                <c:pt idx="29">
                  <c:v>0.013464651289950719</c:v>
                </c:pt>
                <c:pt idx="30">
                  <c:v>0.019227518531435575</c:v>
                </c:pt>
                <c:pt idx="31">
                  <c:v>0.006095477180629194</c:v>
                </c:pt>
                <c:pt idx="32">
                  <c:v>0.007589147052317883</c:v>
                </c:pt>
                <c:pt idx="33">
                  <c:v>0.014660186137365815</c:v>
                </c:pt>
                <c:pt idx="34">
                  <c:v>0.005462854202806181</c:v>
                </c:pt>
                <c:pt idx="35">
                  <c:v>0.004228042493029186</c:v>
                </c:pt>
                <c:pt idx="36">
                  <c:v>0.011279326963413237</c:v>
                </c:pt>
                <c:pt idx="37">
                  <c:v>0.005278271384632726</c:v>
                </c:pt>
                <c:pt idx="38">
                  <c:v>0.0023066417772709415</c:v>
                </c:pt>
                <c:pt idx="39">
                  <c:v>0.008639772907560846</c:v>
                </c:pt>
                <c:pt idx="40">
                  <c:v>0.005215693791664221</c:v>
                </c:pt>
              </c:numCache>
            </c:numRef>
          </c:yVal>
          <c:smooth val="1"/>
        </c:ser>
        <c:axId val="43348676"/>
        <c:axId val="54593765"/>
      </c:scatterChart>
      <c:valAx>
        <c:axId val="433486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593765"/>
        <c:crosses val="autoZero"/>
        <c:crossBetween val="midCat"/>
        <c:dispUnits/>
      </c:valAx>
      <c:valAx>
        <c:axId val="545937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34867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419100</xdr:colOff>
      <xdr:row>13</xdr:row>
      <xdr:rowOff>57150</xdr:rowOff>
    </xdr:from>
    <xdr:to>
      <xdr:col>11</xdr:col>
      <xdr:colOff>457200</xdr:colOff>
      <xdr:row>31</xdr:row>
      <xdr:rowOff>47625</xdr:rowOff>
    </xdr:to>
    <xdr:graphicFrame>
      <xdr:nvGraphicFramePr>
        <xdr:cNvPr id="1" name="Chart 3"/>
        <xdr:cNvGraphicFramePr/>
      </xdr:nvGraphicFramePr>
      <xdr:xfrm>
        <a:off x="3505200" y="2219325"/>
        <a:ext cx="36957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419100</xdr:colOff>
      <xdr:row>32</xdr:row>
      <xdr:rowOff>57150</xdr:rowOff>
    </xdr:from>
    <xdr:to>
      <xdr:col>11</xdr:col>
      <xdr:colOff>457200</xdr:colOff>
      <xdr:row>50</xdr:row>
      <xdr:rowOff>104775</xdr:rowOff>
    </xdr:to>
    <xdr:graphicFrame>
      <xdr:nvGraphicFramePr>
        <xdr:cNvPr id="2" name="Chart 4"/>
        <xdr:cNvGraphicFramePr/>
      </xdr:nvGraphicFramePr>
      <xdr:xfrm>
        <a:off x="3505200" y="5324475"/>
        <a:ext cx="3695700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Styer\Programs\Excel%20Addins\xnumbers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nctionCategory"/>
      <sheetName val="xnumbers"/>
      <sheetName val="setting"/>
      <sheetName val="FunctionsBook"/>
      <sheetName val="CommandBarMenu"/>
    </sheetNames>
    <definedNames>
      <definedName name="Fresnel_cos"/>
      <definedName name="Fresnel_si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igilander.libero.it/foxes/index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3" max="3" width="12.28125" style="0" customWidth="1"/>
  </cols>
  <sheetData>
    <row r="1" s="1" customFormat="1" ht="12.75">
      <c r="A1" s="1" t="s">
        <v>1</v>
      </c>
    </row>
    <row r="2" ht="12.75">
      <c r="A2" t="s">
        <v>3</v>
      </c>
    </row>
    <row r="4" ht="12.75">
      <c r="A4" t="s">
        <v>2</v>
      </c>
    </row>
    <row r="5" ht="12.75">
      <c r="A5" t="s">
        <v>4</v>
      </c>
    </row>
    <row r="6" ht="12.75">
      <c r="A6" t="s">
        <v>5</v>
      </c>
    </row>
    <row r="7" ht="15">
      <c r="A7" t="s">
        <v>6</v>
      </c>
    </row>
    <row r="9" ht="12.75">
      <c r="A9" t="s">
        <v>8</v>
      </c>
    </row>
    <row r="10" ht="12.75">
      <c r="A10" t="s">
        <v>9</v>
      </c>
    </row>
    <row r="11" ht="12.75">
      <c r="A11" s="5" t="s">
        <v>7</v>
      </c>
    </row>
    <row r="13" spans="1:6" ht="15">
      <c r="A13" s="3" t="s">
        <v>10</v>
      </c>
      <c r="B13" s="4">
        <v>1.5</v>
      </c>
      <c r="C13" s="3" t="s">
        <v>11</v>
      </c>
      <c r="D13" s="4">
        <v>15</v>
      </c>
      <c r="E13" s="3" t="s">
        <v>12</v>
      </c>
      <c r="F13">
        <f>B13/D13</f>
        <v>0.1</v>
      </c>
    </row>
    <row r="15" spans="1:5" s="2" customFormat="1" ht="15">
      <c r="A15" s="2" t="s">
        <v>0</v>
      </c>
      <c r="B15" s="2" t="s">
        <v>13</v>
      </c>
      <c r="C15" s="2" t="s">
        <v>14</v>
      </c>
      <c r="D15" s="2" t="s">
        <v>16</v>
      </c>
      <c r="E15" s="2" t="s">
        <v>15</v>
      </c>
    </row>
    <row r="16" spans="1:5" ht="12.75">
      <c r="A16">
        <v>0</v>
      </c>
      <c r="B16">
        <f>(A16+$B$13)/SQRT(PI()*$F$13*$B$13)</f>
        <v>2.185096861184158</v>
      </c>
      <c r="C16">
        <f>(A16-$B$13)/SQRT(PI()*$F$13*$B$13)</f>
        <v>-2.185096861184158</v>
      </c>
      <c r="D16">
        <f>((SIGN(B16)*[1]!Fresnel_cos(ABS(B16))-SIGN(C16)*[1]!Fresnel_cos(ABS(C16)))^2+(SIGN(B16)*[1]!Fresnel_sin(ABS(B16))-SIGN(C16)*[1]!Fresnel_sin(ABS(C16)))^2)/(4*$B$13)</f>
        <v>0.3960917869100605</v>
      </c>
      <c r="E16">
        <f>D16/(PI()*$F$13)</f>
        <v>1.260799316096756</v>
      </c>
    </row>
    <row r="17" spans="1:5" ht="12.75">
      <c r="A17">
        <v>0.1</v>
      </c>
      <c r="B17">
        <f aca="true" t="shared" si="0" ref="B17:B56">(A17+$B$13)/SQRT(PI()*$F$13*$B$13)</f>
        <v>2.3307699852631023</v>
      </c>
      <c r="C17">
        <f aca="true" t="shared" si="1" ref="C17:C56">(A17-$B$13)/SQRT(PI()*$F$13*$B$13)</f>
        <v>-2.039423737105214</v>
      </c>
      <c r="D17">
        <f>((SIGN(B17)*[1]!Fresnel_cos(ABS(B17))-SIGN(C17)*[1]!Fresnel_cos(ABS(C17)))^2+(SIGN(B17)*[1]!Fresnel_sin(ABS(B17))-SIGN(C17)*[1]!Fresnel_sin(ABS(C17)))^2)/(4*$B$13)</f>
        <v>0.3589190182587676</v>
      </c>
      <c r="E17">
        <f>D17/(PI()*$F$13)</f>
        <v>1.142474718511462</v>
      </c>
    </row>
    <row r="18" spans="1:5" ht="12.75">
      <c r="A18">
        <v>0.2</v>
      </c>
      <c r="B18">
        <f t="shared" si="0"/>
        <v>2.476443109342046</v>
      </c>
      <c r="C18">
        <f t="shared" si="1"/>
        <v>-1.8937506130262705</v>
      </c>
      <c r="D18">
        <f>((SIGN(B18)*[1]!Fresnel_cos(ABS(B18))-SIGN(C18)*[1]!Fresnel_cos(ABS(C18)))^2+(SIGN(B18)*[1]!Fresnel_sin(ABS(B18))-SIGN(C18)*[1]!Fresnel_sin(ABS(C18)))^2)/(4*$B$13)</f>
        <v>0.29367767257138055</v>
      </c>
      <c r="E18">
        <f aca="true" t="shared" si="2" ref="E18:E56">D18/(PI()*$F$13)</f>
        <v>0.934805065309167</v>
      </c>
    </row>
    <row r="19" spans="1:5" ht="12.75">
      <c r="A19">
        <v>0.3</v>
      </c>
      <c r="B19">
        <f t="shared" si="0"/>
        <v>2.6221162334209898</v>
      </c>
      <c r="C19">
        <f t="shared" si="1"/>
        <v>-1.7480774889473265</v>
      </c>
      <c r="D19">
        <f>((SIGN(B19)*[1]!Fresnel_cos(ABS(B19))-SIGN(C19)*[1]!Fresnel_cos(ABS(C19)))^2+(SIGN(B19)*[1]!Fresnel_sin(ABS(B19))-SIGN(C19)*[1]!Fresnel_sin(ABS(C19)))^2)/(4*$B$13)</f>
        <v>0.259561086898192</v>
      </c>
      <c r="E19">
        <f t="shared" si="2"/>
        <v>0.826208600283045</v>
      </c>
    </row>
    <row r="20" spans="1:5" ht="12.75">
      <c r="A20">
        <v>0.4</v>
      </c>
      <c r="B20">
        <f t="shared" si="0"/>
        <v>2.7677893574999333</v>
      </c>
      <c r="C20">
        <f t="shared" si="1"/>
        <v>-1.6024043648683828</v>
      </c>
      <c r="D20">
        <f>((SIGN(B20)*[1]!Fresnel_cos(ABS(B20))-SIGN(C20)*[1]!Fresnel_cos(ABS(C20)))^2+(SIGN(B20)*[1]!Fresnel_sin(ABS(B20))-SIGN(C20)*[1]!Fresnel_sin(ABS(C20)))^2)/(4*$B$13)</f>
        <v>0.2876942832612992</v>
      </c>
      <c r="E20">
        <f t="shared" si="2"/>
        <v>0.9157593456063139</v>
      </c>
    </row>
    <row r="21" spans="1:5" ht="12.75">
      <c r="A21">
        <v>0.5</v>
      </c>
      <c r="B21">
        <f t="shared" si="0"/>
        <v>2.9134624815788777</v>
      </c>
      <c r="C21">
        <f t="shared" si="1"/>
        <v>-1.4567312407894388</v>
      </c>
      <c r="D21">
        <f>((SIGN(B21)*[1]!Fresnel_cos(ABS(B21))-SIGN(C21)*[1]!Fresnel_cos(ABS(C21)))^2+(SIGN(B21)*[1]!Fresnel_sin(ABS(B21))-SIGN(C21)*[1]!Fresnel_sin(ABS(C21)))^2)/(4*$B$13)</f>
        <v>0.39936424837467327</v>
      </c>
      <c r="E21">
        <f t="shared" si="2"/>
        <v>1.2712158844601735</v>
      </c>
    </row>
    <row r="22" spans="1:5" ht="12.75">
      <c r="A22">
        <v>0.6</v>
      </c>
      <c r="B22">
        <f t="shared" si="0"/>
        <v>3.0591356056578216</v>
      </c>
      <c r="C22">
        <f t="shared" si="1"/>
        <v>-1.3110581167104949</v>
      </c>
      <c r="D22">
        <f>((SIGN(B22)*[1]!Fresnel_cos(ABS(B22))-SIGN(C22)*[1]!Fresnel_cos(ABS(C22)))^2+(SIGN(B22)*[1]!Fresnel_sin(ABS(B22))-SIGN(C22)*[1]!Fresnel_sin(ABS(C22)))^2)/(4*$B$13)</f>
        <v>0.5051350198133885</v>
      </c>
      <c r="E22">
        <f t="shared" si="2"/>
        <v>1.6078947066424654</v>
      </c>
    </row>
    <row r="23" spans="1:5" ht="12.75">
      <c r="A23">
        <v>0.7</v>
      </c>
      <c r="B23">
        <f t="shared" si="0"/>
        <v>3.2048087297367656</v>
      </c>
      <c r="C23">
        <f t="shared" si="1"/>
        <v>-1.1653849926315512</v>
      </c>
      <c r="D23">
        <f>((SIGN(B23)*[1]!Fresnel_cos(ABS(B23))-SIGN(C23)*[1]!Fresnel_cos(ABS(C23)))^2+(SIGN(B23)*[1]!Fresnel_sin(ABS(B23))-SIGN(C23)*[1]!Fresnel_sin(ABS(C23)))^2)/(4*$B$13)</f>
        <v>0.47381586617056953</v>
      </c>
      <c r="E23">
        <f t="shared" si="2"/>
        <v>1.508202744328282</v>
      </c>
    </row>
    <row r="24" spans="1:5" ht="12.75">
      <c r="A24">
        <v>0.8</v>
      </c>
      <c r="B24">
        <f t="shared" si="0"/>
        <v>3.3504818538157086</v>
      </c>
      <c r="C24">
        <f t="shared" si="1"/>
        <v>-1.019711868552607</v>
      </c>
      <c r="D24">
        <f>((SIGN(B24)*[1]!Fresnel_cos(ABS(B24))-SIGN(C24)*[1]!Fresnel_cos(ABS(C24)))^2+(SIGN(B24)*[1]!Fresnel_sin(ABS(B24))-SIGN(C24)*[1]!Fresnel_sin(ABS(C24)))^2)/(4*$B$13)</f>
        <v>0.3791973023902742</v>
      </c>
      <c r="E24">
        <f t="shared" si="2"/>
        <v>1.2070225016504865</v>
      </c>
    </row>
    <row r="25" spans="1:5" ht="12.75">
      <c r="A25">
        <v>0.9</v>
      </c>
      <c r="B25">
        <f t="shared" si="0"/>
        <v>3.496154977894653</v>
      </c>
      <c r="C25">
        <f t="shared" si="1"/>
        <v>-0.8740387444736633</v>
      </c>
      <c r="D25">
        <f>((SIGN(B25)*[1]!Fresnel_cos(ABS(B25))-SIGN(C25)*[1]!Fresnel_cos(ABS(C25)))^2+(SIGN(B25)*[1]!Fresnel_sin(ABS(B25))-SIGN(C25)*[1]!Fresnel_sin(ABS(C25)))^2)/(4*$B$13)</f>
        <v>0.3639272784058368</v>
      </c>
      <c r="E25">
        <f t="shared" si="2"/>
        <v>1.1584165056853861</v>
      </c>
    </row>
    <row r="26" spans="1:5" ht="12.75">
      <c r="A26">
        <v>1</v>
      </c>
      <c r="B26">
        <f t="shared" si="0"/>
        <v>3.641828101973597</v>
      </c>
      <c r="C26">
        <f t="shared" si="1"/>
        <v>-0.7283656203947194</v>
      </c>
      <c r="D26">
        <f>((SIGN(B26)*[1]!Fresnel_cos(ABS(B26))-SIGN(C26)*[1]!Fresnel_cos(ABS(C26)))^2+(SIGN(B26)*[1]!Fresnel_sin(ABS(B26))-SIGN(C26)*[1]!Fresnel_sin(ABS(C26)))^2)/(4*$B$13)</f>
        <v>0.35241307855157783</v>
      </c>
      <c r="E26">
        <f t="shared" si="2"/>
        <v>1.1217656692343203</v>
      </c>
    </row>
    <row r="27" spans="1:5" ht="12.75">
      <c r="A27">
        <v>1.1</v>
      </c>
      <c r="B27">
        <f t="shared" si="0"/>
        <v>3.787501226052541</v>
      </c>
      <c r="C27">
        <f t="shared" si="1"/>
        <v>-0.5826924963157754</v>
      </c>
      <c r="D27">
        <f>((SIGN(B27)*[1]!Fresnel_cos(ABS(B27))-SIGN(C27)*[1]!Fresnel_cos(ABS(C27)))^2+(SIGN(B27)*[1]!Fresnel_sin(ABS(B27))-SIGN(C27)*[1]!Fresnel_sin(ABS(C27)))^2)/(4*$B$13)</f>
        <v>0.2507634406912185</v>
      </c>
      <c r="E27">
        <f t="shared" si="2"/>
        <v>0.798204822654775</v>
      </c>
    </row>
    <row r="28" spans="1:5" ht="12.75">
      <c r="A28">
        <v>1.2</v>
      </c>
      <c r="B28">
        <f t="shared" si="0"/>
        <v>3.933174350131485</v>
      </c>
      <c r="C28">
        <f t="shared" si="1"/>
        <v>-0.4370193722368317</v>
      </c>
      <c r="D28">
        <f>((SIGN(B28)*[1]!Fresnel_cos(ABS(B28))-SIGN(C28)*[1]!Fresnel_cos(ABS(C28)))^2+(SIGN(B28)*[1]!Fresnel_sin(ABS(B28))-SIGN(C28)*[1]!Fresnel_sin(ABS(C28)))^2)/(4*$B$13)</f>
        <v>0.1668463605629973</v>
      </c>
      <c r="E28">
        <f t="shared" si="2"/>
        <v>0.5310884604098737</v>
      </c>
    </row>
    <row r="29" spans="1:5" ht="12.75">
      <c r="A29">
        <v>1.3</v>
      </c>
      <c r="B29">
        <f t="shared" si="0"/>
        <v>4.078847474210428</v>
      </c>
      <c r="C29">
        <f t="shared" si="1"/>
        <v>-0.2913462481578877</v>
      </c>
      <c r="D29">
        <f>((SIGN(B29)*[1]!Fresnel_cos(ABS(B29))-SIGN(C29)*[1]!Fresnel_cos(ABS(C29)))^2+(SIGN(B29)*[1]!Fresnel_sin(ABS(B29))-SIGN(C29)*[1]!Fresnel_sin(ABS(C29)))^2)/(4*$B$13)</f>
        <v>0.15877672610474272</v>
      </c>
      <c r="E29">
        <f t="shared" si="2"/>
        <v>0.5054020161503556</v>
      </c>
    </row>
    <row r="30" spans="1:5" ht="12.75">
      <c r="A30">
        <v>1.4</v>
      </c>
      <c r="B30">
        <f t="shared" si="0"/>
        <v>4.224520598289372</v>
      </c>
      <c r="C30">
        <f t="shared" si="1"/>
        <v>-0.145673124078944</v>
      </c>
      <c r="D30">
        <f>((SIGN(B30)*[1]!Fresnel_cos(ABS(B30))-SIGN(C30)*[1]!Fresnel_cos(ABS(C30)))^2+(SIGN(B30)*[1]!Fresnel_sin(ABS(B30))-SIGN(C30)*[1]!Fresnel_sin(ABS(C30)))^2)/(4*$B$13)</f>
        <v>0.12867637221095687</v>
      </c>
      <c r="E30">
        <f t="shared" si="2"/>
        <v>0.4095896139301277</v>
      </c>
    </row>
    <row r="31" spans="1:5" ht="12.75">
      <c r="A31">
        <v>1.5</v>
      </c>
      <c r="B31">
        <f t="shared" si="0"/>
        <v>4.370193722368316</v>
      </c>
      <c r="C31">
        <f t="shared" si="1"/>
        <v>0</v>
      </c>
      <c r="D31">
        <f>((SIGN(B31)*[1]!Fresnel_cos(ABS(B31))-SIGN(C31)*[1]!Fresnel_cos(ABS(C31)))^2+(SIGN(B31)*[1]!Fresnel_sin(ABS(B31))-SIGN(C31)*[1]!Fresnel_sin(ABS(C31)))^2)/(4*$B$13)</f>
        <v>0.07052909861827272</v>
      </c>
      <c r="E31">
        <f t="shared" si="2"/>
        <v>0.22450109353827738</v>
      </c>
    </row>
    <row r="32" spans="1:5" ht="12.75">
      <c r="A32">
        <v>1.6</v>
      </c>
      <c r="B32">
        <f t="shared" si="0"/>
        <v>4.51586684644726</v>
      </c>
      <c r="C32">
        <f t="shared" si="1"/>
        <v>0.145673124078944</v>
      </c>
      <c r="D32">
        <f>((SIGN(B32)*[1]!Fresnel_cos(ABS(B32))-SIGN(C32)*[1]!Fresnel_cos(ABS(C32)))^2+(SIGN(B32)*[1]!Fresnel_sin(ABS(B32))-SIGN(C32)*[1]!Fresnel_sin(ABS(C32)))^2)/(4*$B$13)</f>
        <v>0.05821521245463901</v>
      </c>
      <c r="E32">
        <f t="shared" si="2"/>
        <v>0.18530477650601337</v>
      </c>
    </row>
    <row r="33" spans="1:5" ht="12.75">
      <c r="A33">
        <v>1.7</v>
      </c>
      <c r="B33">
        <f t="shared" si="0"/>
        <v>4.661539970526205</v>
      </c>
      <c r="C33">
        <f t="shared" si="1"/>
        <v>0.2913462481578877</v>
      </c>
      <c r="D33">
        <f>((SIGN(B33)*[1]!Fresnel_cos(ABS(B33))-SIGN(C33)*[1]!Fresnel_cos(ABS(C33)))^2+(SIGN(B33)*[1]!Fresnel_sin(ABS(B33))-SIGN(C33)*[1]!Fresnel_sin(ABS(C33)))^2)/(4*$B$13)</f>
        <v>0.05965994258582092</v>
      </c>
      <c r="E33">
        <f t="shared" si="2"/>
        <v>0.18990349534224144</v>
      </c>
    </row>
    <row r="34" spans="1:5" ht="12.75">
      <c r="A34">
        <v>1.8</v>
      </c>
      <c r="B34">
        <f t="shared" si="0"/>
        <v>4.807213094605148</v>
      </c>
      <c r="C34">
        <f t="shared" si="1"/>
        <v>0.4370193722368317</v>
      </c>
      <c r="D34">
        <f>((SIGN(B34)*[1]!Fresnel_cos(ABS(B34))-SIGN(C34)*[1]!Fresnel_cos(ABS(C34)))^2+(SIGN(B34)*[1]!Fresnel_sin(ABS(B34))-SIGN(C34)*[1]!Fresnel_sin(ABS(C34)))^2)/(4*$B$13)</f>
        <v>0.0331780979416652</v>
      </c>
      <c r="E34">
        <f t="shared" si="2"/>
        <v>0.1056091657960611</v>
      </c>
    </row>
    <row r="35" spans="1:5" ht="12.75">
      <c r="A35">
        <v>1.9</v>
      </c>
      <c r="B35">
        <f t="shared" si="0"/>
        <v>4.952886218684092</v>
      </c>
      <c r="C35">
        <f t="shared" si="1"/>
        <v>0.5826924963157754</v>
      </c>
      <c r="D35">
        <f>((SIGN(B35)*[1]!Fresnel_cos(ABS(B35))-SIGN(C35)*[1]!Fresnel_cos(ABS(C35)))^2+(SIGN(B35)*[1]!Fresnel_sin(ABS(B35))-SIGN(C35)*[1]!Fresnel_sin(ABS(C35)))^2)/(4*$B$13)</f>
        <v>0.02103430383494553</v>
      </c>
      <c r="E35">
        <f t="shared" si="2"/>
        <v>0.06695426859656783</v>
      </c>
    </row>
    <row r="36" spans="1:5" ht="12.75">
      <c r="A36">
        <v>2</v>
      </c>
      <c r="B36">
        <f t="shared" si="0"/>
        <v>5.098559342763036</v>
      </c>
      <c r="C36">
        <f t="shared" si="1"/>
        <v>0.7283656203947194</v>
      </c>
      <c r="D36">
        <f>((SIGN(B36)*[1]!Fresnel_cos(ABS(B36))-SIGN(C36)*[1]!Fresnel_cos(ABS(C36)))^2+(SIGN(B36)*[1]!Fresnel_sin(ABS(B36))-SIGN(C36)*[1]!Fresnel_sin(ABS(C36)))^2)/(4*$B$13)</f>
        <v>0.02809329559425545</v>
      </c>
      <c r="E36">
        <f t="shared" si="2"/>
        <v>0.08942373723135041</v>
      </c>
    </row>
    <row r="37" spans="1:5" ht="12.75">
      <c r="A37">
        <v>2.1</v>
      </c>
      <c r="B37">
        <f t="shared" si="0"/>
        <v>5.2442324668419795</v>
      </c>
      <c r="C37">
        <f t="shared" si="1"/>
        <v>0.8740387444736634</v>
      </c>
      <c r="D37">
        <f>((SIGN(B37)*[1]!Fresnel_cos(ABS(B37))-SIGN(C37)*[1]!Fresnel_cos(ABS(C37)))^2+(SIGN(B37)*[1]!Fresnel_sin(ABS(B37))-SIGN(C37)*[1]!Fresnel_sin(ABS(C37)))^2)/(4*$B$13)</f>
        <v>0.018326119349458183</v>
      </c>
      <c r="E37">
        <f t="shared" si="2"/>
        <v>0.058333849643165986</v>
      </c>
    </row>
    <row r="38" spans="1:5" ht="12.75">
      <c r="A38">
        <v>2.2</v>
      </c>
      <c r="B38">
        <f t="shared" si="0"/>
        <v>5.3899055909209235</v>
      </c>
      <c r="C38">
        <f t="shared" si="1"/>
        <v>1.0197118685526074</v>
      </c>
      <c r="D38">
        <f>((SIGN(B38)*[1]!Fresnel_cos(ABS(B38))-SIGN(C38)*[1]!Fresnel_cos(ABS(C38)))^2+(SIGN(B38)*[1]!Fresnel_sin(ABS(B38))-SIGN(C38)*[1]!Fresnel_sin(ABS(C38)))^2)/(4*$B$13)</f>
        <v>0.008449359366268864</v>
      </c>
      <c r="E38">
        <f t="shared" si="2"/>
        <v>0.02689514618202988</v>
      </c>
    </row>
    <row r="39" spans="1:5" ht="12.75">
      <c r="A39">
        <v>2.3</v>
      </c>
      <c r="B39">
        <f t="shared" si="0"/>
        <v>5.5355787149998665</v>
      </c>
      <c r="C39">
        <f t="shared" si="1"/>
        <v>1.1653849926315507</v>
      </c>
      <c r="D39">
        <f>((SIGN(B39)*[1]!Fresnel_cos(ABS(B39))-SIGN(C39)*[1]!Fresnel_cos(ABS(C39)))^2+(SIGN(B39)*[1]!Fresnel_sin(ABS(B39))-SIGN(C39)*[1]!Fresnel_sin(ABS(C39)))^2)/(4*$B$13)</f>
        <v>0.01413731555807201</v>
      </c>
      <c r="E39">
        <f t="shared" si="2"/>
        <v>0.045000473062342346</v>
      </c>
    </row>
    <row r="40" spans="1:5" ht="12.75">
      <c r="A40">
        <v>2.4</v>
      </c>
      <c r="B40">
        <f t="shared" si="0"/>
        <v>5.681251839078811</v>
      </c>
      <c r="C40">
        <f t="shared" si="1"/>
        <v>1.3110581167104947</v>
      </c>
      <c r="D40">
        <f>((SIGN(B40)*[1]!Fresnel_cos(ABS(B40))-SIGN(C40)*[1]!Fresnel_cos(ABS(C40)))^2+(SIGN(B40)*[1]!Fresnel_sin(ABS(B40))-SIGN(C40)*[1]!Fresnel_sin(ABS(C40)))^2)/(4*$B$13)</f>
        <v>0.011644829484016905</v>
      </c>
      <c r="E40">
        <f t="shared" si="2"/>
        <v>0.03706664347687071</v>
      </c>
    </row>
    <row r="41" spans="1:5" ht="12.75">
      <c r="A41">
        <v>2.5</v>
      </c>
      <c r="B41">
        <f t="shared" si="0"/>
        <v>5.826924963157755</v>
      </c>
      <c r="C41">
        <f t="shared" si="1"/>
        <v>1.4567312407894388</v>
      </c>
      <c r="D41">
        <f>((SIGN(B41)*[1]!Fresnel_cos(ABS(B41))-SIGN(C41)*[1]!Fresnel_cos(ABS(C41)))^2+(SIGN(B41)*[1]!Fresnel_sin(ABS(B41))-SIGN(C41)*[1]!Fresnel_sin(ABS(C41)))^2)/(4*$B$13)</f>
        <v>0.004083533807476117</v>
      </c>
      <c r="E41">
        <f t="shared" si="2"/>
        <v>0.012998291814853841</v>
      </c>
    </row>
    <row r="42" spans="1:5" ht="12.75">
      <c r="A42">
        <v>2.6</v>
      </c>
      <c r="B42">
        <f t="shared" si="0"/>
        <v>5.972598087236698</v>
      </c>
      <c r="C42">
        <f t="shared" si="1"/>
        <v>1.6024043648683828</v>
      </c>
      <c r="D42">
        <f>((SIGN(B42)*[1]!Fresnel_cos(ABS(B42))-SIGN(C42)*[1]!Fresnel_cos(ABS(C42)))^2+(SIGN(B42)*[1]!Fresnel_sin(ABS(B42))-SIGN(C42)*[1]!Fresnel_sin(ABS(C42)))^2)/(4*$B$13)</f>
        <v>0.00758518137752259</v>
      </c>
      <c r="E42">
        <f t="shared" si="2"/>
        <v>0.024144382209626242</v>
      </c>
    </row>
    <row r="43" spans="1:5" ht="12.75">
      <c r="A43">
        <v>2.7</v>
      </c>
      <c r="B43">
        <f t="shared" si="0"/>
        <v>6.118271211315643</v>
      </c>
      <c r="C43">
        <f t="shared" si="1"/>
        <v>1.7480774889473267</v>
      </c>
      <c r="D43">
        <f>((SIGN(B43)*[1]!Fresnel_cos(ABS(B43))-SIGN(C43)*[1]!Fresnel_cos(ABS(C43)))^2+(SIGN(B43)*[1]!Fresnel_sin(ABS(B43))-SIGN(C43)*[1]!Fresnel_sin(ABS(C43)))^2)/(4*$B$13)</f>
        <v>0.008150843358264567</v>
      </c>
      <c r="E43">
        <f t="shared" si="2"/>
        <v>0.025944940216711006</v>
      </c>
    </row>
    <row r="44" spans="1:5" ht="12.75">
      <c r="A44">
        <v>2.8</v>
      </c>
      <c r="B44">
        <f t="shared" si="0"/>
        <v>6.263944335394586</v>
      </c>
      <c r="C44">
        <f t="shared" si="1"/>
        <v>1.89375061302627</v>
      </c>
      <c r="D44">
        <f>((SIGN(B44)*[1]!Fresnel_cos(ABS(B44))-SIGN(C44)*[1]!Fresnel_cos(ABS(C44)))^2+(SIGN(B44)*[1]!Fresnel_sin(ABS(B44))-SIGN(C44)*[1]!Fresnel_sin(ABS(C44)))^2)/(4*$B$13)</f>
        <v>0.002496464256202247</v>
      </c>
      <c r="E44">
        <f t="shared" si="2"/>
        <v>0.007946492532536388</v>
      </c>
    </row>
    <row r="45" spans="1:5" ht="12.75">
      <c r="A45">
        <v>2.9</v>
      </c>
      <c r="B45">
        <f t="shared" si="0"/>
        <v>6.409617459473531</v>
      </c>
      <c r="C45">
        <f t="shared" si="1"/>
        <v>2.039423737105214</v>
      </c>
      <c r="D45">
        <f>((SIGN(B45)*[1]!Fresnel_cos(ABS(B45))-SIGN(C45)*[1]!Fresnel_cos(ABS(C45)))^2+(SIGN(B45)*[1]!Fresnel_sin(ABS(B45))-SIGN(C45)*[1]!Fresnel_sin(ABS(C45)))^2)/(4*$B$13)</f>
        <v>0.004230044957565751</v>
      </c>
      <c r="E45">
        <f t="shared" si="2"/>
        <v>0.013464651289950719</v>
      </c>
    </row>
    <row r="46" spans="1:5" ht="12.75">
      <c r="A46">
        <v>3</v>
      </c>
      <c r="B46">
        <f t="shared" si="0"/>
        <v>6.555290583552474</v>
      </c>
      <c r="C46">
        <f t="shared" si="1"/>
        <v>2.185096861184158</v>
      </c>
      <c r="D46">
        <f>((SIGN(B46)*[1]!Fresnel_cos(ABS(B46))-SIGN(C46)*[1]!Fresnel_cos(ABS(C46)))^2+(SIGN(B46)*[1]!Fresnel_sin(ABS(B46))-SIGN(C46)*[1]!Fresnel_sin(ABS(C46)))^2)/(4*$B$13)</f>
        <v>0.006040503096511961</v>
      </c>
      <c r="E46">
        <f t="shared" si="2"/>
        <v>0.019227518531435575</v>
      </c>
    </row>
    <row r="47" spans="1:5" ht="12.75">
      <c r="A47">
        <v>3.1</v>
      </c>
      <c r="B47">
        <f t="shared" si="0"/>
        <v>6.700963707631417</v>
      </c>
      <c r="C47">
        <f t="shared" si="1"/>
        <v>2.3307699852631023</v>
      </c>
      <c r="D47">
        <f>((SIGN(B47)*[1]!Fresnel_cos(ABS(B47))-SIGN(C47)*[1]!Fresnel_cos(ABS(C47)))^2+(SIGN(B47)*[1]!Fresnel_sin(ABS(B47))-SIGN(C47)*[1]!Fresnel_sin(ABS(C47)))^2)/(4*$B$13)</f>
        <v>0.00191495063307889</v>
      </c>
      <c r="E47">
        <f t="shared" si="2"/>
        <v>0.006095477180629194</v>
      </c>
    </row>
    <row r="48" spans="1:5" ht="12.75">
      <c r="A48">
        <v>3.2</v>
      </c>
      <c r="B48">
        <f t="shared" si="0"/>
        <v>6.846636831710362</v>
      </c>
      <c r="C48">
        <f t="shared" si="1"/>
        <v>2.4764431093420463</v>
      </c>
      <c r="D48">
        <f>((SIGN(B48)*[1]!Fresnel_cos(ABS(B48))-SIGN(C48)*[1]!Fresnel_cos(ABS(C48)))^2+(SIGN(B48)*[1]!Fresnel_sin(ABS(B48))-SIGN(C48)*[1]!Fresnel_sin(ABS(C48)))^2)/(4*$B$13)</f>
        <v>0.0023842008626574493</v>
      </c>
      <c r="E48">
        <f t="shared" si="2"/>
        <v>0.007589147052317883</v>
      </c>
    </row>
    <row r="49" spans="1:5" ht="12.75">
      <c r="A49">
        <v>3.3</v>
      </c>
      <c r="B49">
        <f t="shared" si="0"/>
        <v>6.992309955789306</v>
      </c>
      <c r="C49">
        <f t="shared" si="1"/>
        <v>2.6221162334209893</v>
      </c>
      <c r="D49">
        <f>((SIGN(B49)*[1]!Fresnel_cos(ABS(B49))-SIGN(C49)*[1]!Fresnel_cos(ABS(C49)))^2+(SIGN(B49)*[1]!Fresnel_sin(ABS(B49))-SIGN(C49)*[1]!Fresnel_sin(ABS(C49)))^2)/(4*$B$13)</f>
        <v>0.004605633306940737</v>
      </c>
      <c r="E49">
        <f t="shared" si="2"/>
        <v>0.014660186137365815</v>
      </c>
    </row>
    <row r="50" spans="1:5" ht="12.75">
      <c r="A50">
        <v>3.4</v>
      </c>
      <c r="B50">
        <f t="shared" si="0"/>
        <v>7.13798307986825</v>
      </c>
      <c r="C50">
        <f t="shared" si="1"/>
        <v>2.7677893574999333</v>
      </c>
      <c r="D50">
        <f>((SIGN(B50)*[1]!Fresnel_cos(ABS(B50))-SIGN(C50)*[1]!Fresnel_cos(ABS(C50)))^2+(SIGN(B50)*[1]!Fresnel_sin(ABS(B50))-SIGN(C50)*[1]!Fresnel_sin(ABS(C50)))^2)/(4*$B$13)</f>
        <v>0.0017162062631168025</v>
      </c>
      <c r="E50">
        <f t="shared" si="2"/>
        <v>0.005462854202806181</v>
      </c>
    </row>
    <row r="51" spans="1:5" ht="12.75">
      <c r="A51">
        <v>3.5</v>
      </c>
      <c r="B51">
        <f t="shared" si="0"/>
        <v>7.283656203947194</v>
      </c>
      <c r="C51">
        <f t="shared" si="1"/>
        <v>2.9134624815788777</v>
      </c>
      <c r="D51">
        <f>((SIGN(B51)*[1]!Fresnel_cos(ABS(B51))-SIGN(C51)*[1]!Fresnel_cos(ABS(C51)))^2+(SIGN(B51)*[1]!Fresnel_sin(ABS(B51))-SIGN(C51)*[1]!Fresnel_sin(ABS(C51)))^2)/(4*$B$13)</f>
        <v>0.0013282787235165963</v>
      </c>
      <c r="E51">
        <f t="shared" si="2"/>
        <v>0.004228042493029186</v>
      </c>
    </row>
    <row r="52" spans="1:5" ht="12.75">
      <c r="A52">
        <v>3.6</v>
      </c>
      <c r="B52">
        <f t="shared" si="0"/>
        <v>7.429329328026137</v>
      </c>
      <c r="C52">
        <f t="shared" si="1"/>
        <v>3.0591356056578216</v>
      </c>
      <c r="D52">
        <f>((SIGN(B52)*[1]!Fresnel_cos(ABS(B52))-SIGN(C52)*[1]!Fresnel_cos(ABS(C52)))^2+(SIGN(B52)*[1]!Fresnel_sin(ABS(B52))-SIGN(C52)*[1]!Fresnel_sin(ABS(C52)))^2)/(4*$B$13)</f>
        <v>0.0035435050725696293</v>
      </c>
      <c r="E52">
        <f t="shared" si="2"/>
        <v>0.011279326963413237</v>
      </c>
    </row>
    <row r="53" spans="1:5" ht="12.75">
      <c r="A53">
        <v>3.7</v>
      </c>
      <c r="B53">
        <f t="shared" si="0"/>
        <v>7.575002452105082</v>
      </c>
      <c r="C53">
        <f t="shared" si="1"/>
        <v>3.2048087297367656</v>
      </c>
      <c r="D53">
        <f>((SIGN(B53)*[1]!Fresnel_cos(ABS(B53))-SIGN(C53)*[1]!Fresnel_cos(ABS(C53)))^2+(SIGN(B53)*[1]!Fresnel_sin(ABS(B53))-SIGN(C53)*[1]!Fresnel_sin(ABS(C53)))^2)/(4*$B$13)</f>
        <v>0.0016582178605615398</v>
      </c>
      <c r="E53">
        <f t="shared" si="2"/>
        <v>0.005278271384632726</v>
      </c>
    </row>
    <row r="54" spans="1:5" ht="12.75">
      <c r="A54">
        <v>3.8</v>
      </c>
      <c r="B54">
        <f t="shared" si="0"/>
        <v>7.720675576184025</v>
      </c>
      <c r="C54">
        <f t="shared" si="1"/>
        <v>3.3504818538157086</v>
      </c>
      <c r="D54">
        <f>((SIGN(B54)*[1]!Fresnel_cos(ABS(B54))-SIGN(C54)*[1]!Fresnel_cos(ABS(C54)))^2+(SIGN(B54)*[1]!Fresnel_sin(ABS(B54))-SIGN(C54)*[1]!Fresnel_sin(ABS(C54)))^2)/(4*$B$13)</f>
        <v>0.0007246528861937694</v>
      </c>
      <c r="E54">
        <f t="shared" si="2"/>
        <v>0.0023066417772709415</v>
      </c>
    </row>
    <row r="55" spans="1:5" ht="12.75">
      <c r="A55">
        <v>3.9</v>
      </c>
      <c r="B55">
        <f t="shared" si="0"/>
        <v>7.86634870026297</v>
      </c>
      <c r="C55">
        <f t="shared" si="1"/>
        <v>3.496154977894653</v>
      </c>
      <c r="D55">
        <f>((SIGN(B55)*[1]!Fresnel_cos(ABS(B55))-SIGN(C55)*[1]!Fresnel_cos(ABS(C55)))^2+(SIGN(B55)*[1]!Fresnel_sin(ABS(B55))-SIGN(C55)*[1]!Fresnel_sin(ABS(C55)))^2)/(4*$B$13)</f>
        <v>0.0027142647095077283</v>
      </c>
      <c r="E55">
        <f t="shared" si="2"/>
        <v>0.008639772907560846</v>
      </c>
    </row>
    <row r="56" spans="1:5" ht="12.75">
      <c r="A56">
        <v>4</v>
      </c>
      <c r="B56">
        <f t="shared" si="0"/>
        <v>8.012021824341913</v>
      </c>
      <c r="C56">
        <f t="shared" si="1"/>
        <v>3.641828101973597</v>
      </c>
      <c r="D56">
        <f>((SIGN(B56)*[1]!Fresnel_cos(ABS(B56))-SIGN(C56)*[1]!Fresnel_cos(ABS(C56)))^2+(SIGN(B56)*[1]!Fresnel_sin(ABS(B56))-SIGN(C56)*[1]!Fresnel_sin(ABS(C56)))^2)/(4*$B$13)</f>
        <v>0.0016385585299266208</v>
      </c>
      <c r="E56">
        <f t="shared" si="2"/>
        <v>0.005215693791664221</v>
      </c>
    </row>
    <row r="58" spans="3:4" ht="12.75">
      <c r="C58" s="3" t="s">
        <v>17</v>
      </c>
      <c r="D58">
        <f>2*$A$17*SUM(D16:D56)</f>
        <v>1.030588431132993</v>
      </c>
    </row>
  </sheetData>
  <hyperlinks>
    <hyperlink ref="A11" r:id="rId1" display="http://digilander.libero.it/foxes/index.htm"/>
  </hyperlinks>
  <printOptions/>
  <pageMargins left="0.75" right="0.75" top="1" bottom="1" header="0.5" footer="0.5"/>
  <pageSetup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Oberlin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Styer</dc:creator>
  <cp:keywords/>
  <dc:description/>
  <cp:lastModifiedBy>Dan Styer</cp:lastModifiedBy>
  <dcterms:created xsi:type="dcterms:W3CDTF">2005-11-14T20:32:09Z</dcterms:created>
  <dcterms:modified xsi:type="dcterms:W3CDTF">2005-11-16T19:04:15Z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